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3040" windowHeight="952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<sst xmlns="http://schemas.openxmlformats.org/spreadsheetml/2006/main" count="126" uniqueCount="125">
  <si>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</si>
  <si>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</si>
  <si>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</si>
  <si>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</si>
  <si>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</si>
  <si>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</si>
  <si>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</si>
  <si>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</si>
  <si>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</si>
  <si>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</si>
  <si>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</si>
  <si>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</si>
  <si>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</si>
  <si>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</si>
  <si>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</si>
  <si>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</si>
  <si>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</si>
  <si>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</si>
  <si>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</si>
  <si>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</si>
  <si>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</si>
  <si>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</si>
  <si>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</si>
  <si>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</si>
  <si>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</si>
  <si>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</si>
  <si>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</si>
  <si>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</si>
  <si>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</si>
  <si>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</si>
  <si>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</si>
  <si>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</si>
  <si>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</si>
  <si>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</si>
  <si>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</si>
  <si>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</si>
  <si>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</si>
  <si>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</si>
  <si>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</si>
  <si>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</si>
  <si>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</si>
  <si>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</si>
  <si>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</si>
  <si>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</si>
  <si>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</si>
  <si>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</si>
  <si>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</si>
  <si>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</si>
  <si>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</si>
  <si>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</si>
  <si>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</si>
  <si>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</si>
  <si>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</si>
  <si>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</si>
  <si>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</si>
  <si>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</si>
  <si>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</si>
  <si>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</si>
  <si>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</si>
  <si>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</si>
  <si>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</si>
  <si>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</si>
  <si>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</si>
  <si>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</si>
  <si>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</si>
  <si>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</si>
  <si>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</si>
  <si>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</si>
  <si>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</si>
  <si>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</si>
  <si>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</si>
  <si>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</si>
  <si>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</si>
  <si>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</si>
  <si>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</si>
  <si>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</si>
  <si>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</si>
  <si>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</si>
  <si>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</si>
  <si>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</si>
  <si>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</si>
  <si>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</si>
  <si>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</si>
  <si>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</si>
  <si>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</si>
  <si>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</si>
  <si>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</si>
  <si>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</si>
  <si>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</si>
  <si>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</si>
  <si>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</si>
  <si>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</si>
  <si>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</si>
  <si>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</si>
  <si>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</si>
  <si>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</si>
  <si>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</si>
  <si>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</si>
  <si>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</si>
  <si>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</si>
  <si>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</si>
  <si>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</si>
  <si>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</si>
  <si>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</si>
  <si>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</si>
  <si>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</si>
  <si>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</si>
  <si>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</si>
  <si>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</si>
  <si>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</si>
  <si>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</si>
  <si>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</si>
  <si>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</si>
  <si>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</si>
  <si>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</si>
  <si>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</si>
  <si>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</si>
  <si>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</si>
  <si>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</si>
  <si>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</si>
  <si>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</si>
  <si>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</si>
  <si>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</si>
  <si>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2022 y al 31 de Diciembre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</si>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</sst>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22" zoomScaleNormal="100" workbookViewId="0">
      <selection activeCell="D22" sqref="D22"/>
    </sheetView>
  </sheetViews>
  <sheetFormatPr baseColWidth="10" defaultColWidth="14.6640625" defaultRowHeight="14.4" zeroHeight="1" x14ac:dyDescent="0.3"/>
  <cols>
    <col min="1" max="1" width="88.21875" style="19" customWidth="1"/>
    <col min="2" max="2" width="17.6640625" bestFit="1" customWidth="1"/>
    <col min="3" max="3" width="19.109375" customWidth="1"/>
    <col min="4" max="4" width="75.5546875" style="19" customWidth="1"/>
    <col min="5" max="5" width="17.33203125" bestFit="1" customWidth="1"/>
    <col min="6" max="6" width="20.6640625" customWidth="1"/>
  </cols>
  <sheetData>
    <row r="1" spans="1:6" s="1" customFormat="1" ht="37.5" customHeight="1" x14ac:dyDescent="0.3">
      <c r="A1" s="37" t="s">
        <v>0</v>
      </c>
      <c r="B1" s="37"/>
      <c r="C1" s="37"/>
      <c r="D1" s="37"/>
      <c r="E1" s="37"/>
      <c r="F1" s="37"/>
    </row>
    <row r="2" spans="1:6" ht="22.2" customHeight="1" x14ac:dyDescent="0.3">
      <c r="A2" s="38" t="s">
        <v>122</v>
      </c>
      <c r="B2" s="39"/>
      <c r="C2" s="39"/>
      <c r="D2" s="39"/>
      <c r="E2" s="39"/>
      <c r="F2" s="40"/>
    </row>
    <row r="3" spans="1:6" x14ac:dyDescent="0.3">
      <c r="A3" s="41" t="s">
        <v>1</v>
      </c>
      <c r="B3" s="42"/>
      <c r="C3" s="42"/>
      <c r="D3" s="42"/>
      <c r="E3" s="42"/>
      <c r="F3" s="43"/>
    </row>
    <row r="4" spans="1:6" ht="17.399999999999999" customHeight="1" x14ac:dyDescent="0.3">
      <c r="A4" s="44" t="s">
        <v>123</v>
      </c>
      <c r="B4" s="45"/>
      <c r="C4" s="45"/>
      <c r="D4" s="45"/>
      <c r="E4" s="45"/>
      <c r="F4" s="46"/>
    </row>
    <row r="5" spans="1:6" x14ac:dyDescent="0.3">
      <c r="A5" s="47" t="s">
        <v>2</v>
      </c>
      <c r="B5" s="48"/>
      <c r="C5" s="48"/>
      <c r="D5" s="48"/>
      <c r="E5" s="48"/>
      <c r="F5" s="49"/>
    </row>
    <row r="6" spans="1:6" s="6" customFormat="1" ht="49.8" customHeight="1" x14ac:dyDescent="0.3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60504796.200000003</v>
      </c>
      <c r="C9" s="32">
        <f>SUM(C10:C16)</f>
        <v>65493944.840000004</v>
      </c>
      <c r="D9" s="20" t="s">
        <v>10</v>
      </c>
      <c r="E9" s="32">
        <f>SUM(E10:E18)</f>
        <v>8838911.5899999999</v>
      </c>
      <c r="F9" s="32">
        <f>SUM(F10:F18)</f>
        <v>-8732425.9299999997</v>
      </c>
    </row>
    <row r="10" spans="1:6" x14ac:dyDescent="0.3">
      <c r="A10" s="14" t="s">
        <v>11</v>
      </c>
      <c r="B10" s="36">
        <v>15950</v>
      </c>
      <c r="C10" s="36">
        <v>15950</v>
      </c>
      <c r="D10" s="21" t="s">
        <v>12</v>
      </c>
      <c r="E10" s="36">
        <v>3524797.06</v>
      </c>
      <c r="F10" s="36">
        <v>4087038.17</v>
      </c>
    </row>
    <row r="11" spans="1:6" x14ac:dyDescent="0.3">
      <c r="A11" s="14" t="s">
        <v>13</v>
      </c>
      <c r="B11" s="36">
        <v>49734294.039999999</v>
      </c>
      <c r="C11" s="36">
        <v>55068763.210000001</v>
      </c>
      <c r="D11" s="21" t="s">
        <v>14</v>
      </c>
      <c r="E11" s="36">
        <v>2755360.53</v>
      </c>
      <c r="F11" s="36">
        <v>3701538.43</v>
      </c>
    </row>
    <row r="12" spans="1:6" x14ac:dyDescent="0.3">
      <c r="A12" s="14" t="s">
        <v>15</v>
      </c>
      <c r="B12" s="32">
        <v>0</v>
      </c>
      <c r="C12" s="32">
        <v>0</v>
      </c>
      <c r="D12" s="21" t="s">
        <v>16</v>
      </c>
      <c r="E12" s="36">
        <v>-90836.89</v>
      </c>
      <c r="F12" s="36">
        <v>-90836.89</v>
      </c>
    </row>
    <row r="13" spans="1:6" x14ac:dyDescent="0.3">
      <c r="A13" s="14" t="s">
        <v>17</v>
      </c>
      <c r="B13" s="36">
        <v>10754552.16</v>
      </c>
      <c r="C13" s="36">
        <v>10409231.630000001</v>
      </c>
      <c r="D13" s="21" t="s">
        <v>18</v>
      </c>
      <c r="E13" s="32">
        <v>0</v>
      </c>
      <c r="F13" s="32">
        <v>0</v>
      </c>
    </row>
    <row r="14" spans="1:6" x14ac:dyDescent="0.3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3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3">
      <c r="A16" s="14" t="s">
        <v>23</v>
      </c>
      <c r="B16" s="32">
        <v>0</v>
      </c>
      <c r="C16" s="32">
        <v>0</v>
      </c>
      <c r="D16" s="21" t="s">
        <v>24</v>
      </c>
      <c r="E16" s="36">
        <v>462924.94</v>
      </c>
      <c r="F16" s="36">
        <v>283679.12</v>
      </c>
    </row>
    <row r="17" spans="1:6" x14ac:dyDescent="0.3">
      <c r="A17" s="13" t="s">
        <v>25</v>
      </c>
      <c r="B17" s="32">
        <f>SUM(B18:B24)</f>
        <v>4187482.1</v>
      </c>
      <c r="C17" s="32">
        <f>SUM(C18:C24)</f>
        <v>3978261.4800000004</v>
      </c>
      <c r="D17" s="21" t="s">
        <v>26</v>
      </c>
      <c r="E17" s="32">
        <v>0</v>
      </c>
      <c r="F17" s="32">
        <v>0</v>
      </c>
    </row>
    <row r="18" spans="1:6" x14ac:dyDescent="0.3">
      <c r="A18" s="15" t="s">
        <v>27</v>
      </c>
      <c r="B18" s="36">
        <v>1591472.96</v>
      </c>
      <c r="C18" s="36">
        <v>1351407.07</v>
      </c>
      <c r="D18" s="21" t="s">
        <v>28</v>
      </c>
      <c r="E18" s="36">
        <v>2186665.9500000002</v>
      </c>
      <c r="F18" s="36">
        <v>-16713844.76</v>
      </c>
    </row>
    <row r="19" spans="1:6" x14ac:dyDescent="0.3">
      <c r="A19" s="15" t="s">
        <v>29</v>
      </c>
      <c r="B19" s="36">
        <v>31771.75</v>
      </c>
      <c r="C19" s="36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36">
        <v>2564237.39</v>
      </c>
      <c r="C20" s="36">
        <v>2596048.66</v>
      </c>
      <c r="D20" s="21" t="s">
        <v>32</v>
      </c>
      <c r="E20" s="36">
        <v>0</v>
      </c>
      <c r="F20" s="36">
        <v>0</v>
      </c>
    </row>
    <row r="21" spans="1:6" x14ac:dyDescent="0.3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3">
      <c r="A22" s="15" t="s">
        <v>35</v>
      </c>
      <c r="B22" s="32">
        <v>0</v>
      </c>
      <c r="C22" s="32">
        <v>0</v>
      </c>
      <c r="D22" s="21" t="s">
        <v>36</v>
      </c>
      <c r="E22" s="36">
        <v>0</v>
      </c>
      <c r="F22" s="36">
        <v>0</v>
      </c>
    </row>
    <row r="23" spans="1:6" x14ac:dyDescent="0.3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3">
      <c r="A25" s="13" t="s">
        <v>41</v>
      </c>
      <c r="B25" s="32">
        <f>SUM(B26:B30)</f>
        <v>3293460.6399999997</v>
      </c>
      <c r="C25" s="32">
        <f>SUM(C26:C30)</f>
        <v>2547858.5999999996</v>
      </c>
      <c r="D25" s="21" t="s">
        <v>42</v>
      </c>
      <c r="E25" s="36">
        <v>0</v>
      </c>
      <c r="F25" s="36">
        <v>0</v>
      </c>
    </row>
    <row r="26" spans="1:6" x14ac:dyDescent="0.3">
      <c r="A26" s="15" t="s">
        <v>43</v>
      </c>
      <c r="B26" s="36">
        <v>2796503.09</v>
      </c>
      <c r="C26" s="36">
        <v>2796503.09</v>
      </c>
      <c r="D26" s="20" t="s">
        <v>44</v>
      </c>
      <c r="E26" s="36">
        <v>0</v>
      </c>
      <c r="F26" s="36">
        <v>0</v>
      </c>
    </row>
    <row r="27" spans="1:6" x14ac:dyDescent="0.3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3">
      <c r="A29" s="15" t="s">
        <v>49</v>
      </c>
      <c r="B29" s="36">
        <v>496957.55</v>
      </c>
      <c r="C29" s="36">
        <v>-248644.49</v>
      </c>
      <c r="D29" s="21" t="s">
        <v>50</v>
      </c>
      <c r="E29" s="36">
        <v>0</v>
      </c>
      <c r="F29" s="36">
        <v>0</v>
      </c>
    </row>
    <row r="30" spans="1:6" x14ac:dyDescent="0.3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44221.03</v>
      </c>
      <c r="F31" s="32">
        <f>SUM(F32:F37)</f>
        <v>57919.75</v>
      </c>
    </row>
    <row r="32" spans="1:6" x14ac:dyDescent="0.3">
      <c r="A32" s="15" t="s">
        <v>55</v>
      </c>
      <c r="B32" s="36">
        <v>0</v>
      </c>
      <c r="C32" s="36">
        <v>0</v>
      </c>
      <c r="D32" s="21" t="s">
        <v>56</v>
      </c>
      <c r="E32" s="36">
        <v>44221.03</v>
      </c>
      <c r="F32" s="36">
        <v>57919.75</v>
      </c>
    </row>
    <row r="33" spans="1:6" x14ac:dyDescent="0.3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3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3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3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3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3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3">
      <c r="A41" s="13" t="s">
        <v>73</v>
      </c>
      <c r="B41" s="32">
        <f>SUM(B42:B45)</f>
        <v>20044</v>
      </c>
      <c r="C41" s="32">
        <f>SUM(C42:C45)</f>
        <v>20044</v>
      </c>
      <c r="D41" s="21" t="s">
        <v>74</v>
      </c>
      <c r="E41" s="36">
        <v>0</v>
      </c>
      <c r="F41" s="36">
        <v>0</v>
      </c>
    </row>
    <row r="42" spans="1:6" x14ac:dyDescent="0.3">
      <c r="A42" s="15" t="s">
        <v>75</v>
      </c>
      <c r="B42" s="36">
        <v>20044</v>
      </c>
      <c r="C42" s="36">
        <v>20044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3">
      <c r="A43" s="15" t="s">
        <v>77</v>
      </c>
      <c r="B43" s="32">
        <v>0</v>
      </c>
      <c r="C43" s="32">
        <v>0</v>
      </c>
      <c r="D43" s="21" t="s">
        <v>78</v>
      </c>
      <c r="E43" s="36">
        <v>5228.4799999999996</v>
      </c>
      <c r="F43" s="36">
        <v>5228.4799999999996</v>
      </c>
    </row>
    <row r="44" spans="1:6" x14ac:dyDescent="0.3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3">
      <c r="A45" s="15" t="s">
        <v>81</v>
      </c>
      <c r="B45" s="32">
        <v>0</v>
      </c>
      <c r="C45" s="32">
        <v>0</v>
      </c>
      <c r="D45" s="21" t="s">
        <v>82</v>
      </c>
      <c r="E45" s="36">
        <v>-227999.12</v>
      </c>
      <c r="F45" s="36">
        <v>-227999.12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68005782.939999998</v>
      </c>
      <c r="C47" s="34">
        <f>C9+C17+C25+C31+C37+C38+C41</f>
        <v>72040108.920000002</v>
      </c>
      <c r="D47" s="23" t="s">
        <v>84</v>
      </c>
      <c r="E47" s="34">
        <f>E9+E19+E23+E26+E27+E31+E38+E42</f>
        <v>8660361.9799999986</v>
      </c>
      <c r="F47" s="34">
        <f>F9+F19+F23+F26+F27+F31+F38+F42</f>
        <v>-8897276.8200000003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3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3">
      <c r="A52" s="13" t="s">
        <v>91</v>
      </c>
      <c r="B52" s="36">
        <v>129893489.36</v>
      </c>
      <c r="C52" s="36">
        <v>129394066.42</v>
      </c>
      <c r="D52" s="20" t="s">
        <v>92</v>
      </c>
      <c r="E52" s="36">
        <v>0</v>
      </c>
      <c r="F52" s="36">
        <v>0</v>
      </c>
    </row>
    <row r="53" spans="1:6" x14ac:dyDescent="0.3">
      <c r="A53" s="13" t="s">
        <v>93</v>
      </c>
      <c r="B53" s="36">
        <v>63243396.299999997</v>
      </c>
      <c r="C53" s="36">
        <v>36801488.630000003</v>
      </c>
      <c r="D53" s="20" t="s">
        <v>94</v>
      </c>
      <c r="E53" s="36">
        <v>0</v>
      </c>
      <c r="F53" s="36">
        <v>0</v>
      </c>
    </row>
    <row r="54" spans="1:6" x14ac:dyDescent="0.3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3">
      <c r="A55" s="13" t="s">
        <v>97</v>
      </c>
      <c r="B55" s="36">
        <v>-36424821.380000003</v>
      </c>
      <c r="C55" s="36">
        <v>-16176039.539999999</v>
      </c>
      <c r="D55" s="24" t="s">
        <v>98</v>
      </c>
      <c r="E55" s="36">
        <v>0</v>
      </c>
      <c r="F55" s="36">
        <v>0</v>
      </c>
    </row>
    <row r="56" spans="1:6" x14ac:dyDescent="0.3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3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8660361.9799999986</v>
      </c>
      <c r="F59" s="34">
        <f>F47+F57</f>
        <v>-8897276.8200000003</v>
      </c>
    </row>
    <row r="60" spans="1:6" x14ac:dyDescent="0.3">
      <c r="A60" s="16" t="s">
        <v>104</v>
      </c>
      <c r="B60" s="34">
        <f>SUM(B50:B58)</f>
        <v>156712064.28</v>
      </c>
      <c r="C60" s="34">
        <f>SUM(C50:C58)</f>
        <v>150019515.51000002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224717847.22</v>
      </c>
      <c r="C62" s="34">
        <f>SUM(C47+C60)</f>
        <v>222059624.43000001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189755290.75999999</v>
      </c>
      <c r="F63" s="32">
        <f>SUM(F64:F66)</f>
        <v>189363754.16999999</v>
      </c>
    </row>
    <row r="64" spans="1:6" x14ac:dyDescent="0.3">
      <c r="A64" s="11"/>
      <c r="B64" s="31"/>
      <c r="C64" s="31"/>
      <c r="D64" s="27" t="s">
        <v>108</v>
      </c>
      <c r="E64" s="36">
        <v>189755290.75999999</v>
      </c>
      <c r="F64" s="36">
        <v>189363754.16999999</v>
      </c>
    </row>
    <row r="65" spans="1:6" x14ac:dyDescent="0.3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3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26484060.469999999</v>
      </c>
      <c r="F68" s="32">
        <f>SUM(F69:F73)</f>
        <v>41775013.07</v>
      </c>
    </row>
    <row r="69" spans="1:6" x14ac:dyDescent="0.3">
      <c r="A69" s="17"/>
      <c r="B69" s="31"/>
      <c r="C69" s="31"/>
      <c r="D69" s="27" t="s">
        <v>112</v>
      </c>
      <c r="E69" s="36">
        <v>12348934.109999999</v>
      </c>
      <c r="F69" s="36">
        <v>9678889.9900000002</v>
      </c>
    </row>
    <row r="70" spans="1:6" x14ac:dyDescent="0.3">
      <c r="A70" s="17"/>
      <c r="B70" s="31"/>
      <c r="C70" s="31"/>
      <c r="D70" s="27" t="s">
        <v>113</v>
      </c>
      <c r="E70" s="36">
        <v>14134921.390000001</v>
      </c>
      <c r="F70" s="36">
        <v>32095918.079999998</v>
      </c>
    </row>
    <row r="71" spans="1:6" x14ac:dyDescent="0.3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3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3">
      <c r="A73" s="17"/>
      <c r="B73" s="31"/>
      <c r="C73" s="31"/>
      <c r="D73" s="27" t="s">
        <v>116</v>
      </c>
      <c r="E73" s="36">
        <v>204.97</v>
      </c>
      <c r="F73" s="36">
        <v>205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3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216239351.22999999</v>
      </c>
      <c r="F79" s="34">
        <f>F63+F68+F75</f>
        <v>231138767.23999998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224899713.20999998</v>
      </c>
      <c r="F81" s="34">
        <f>F59+F79</f>
        <v>222241490.41999999</v>
      </c>
    </row>
    <row r="82" spans="1:6" x14ac:dyDescent="0.3">
      <c r="A82" s="18"/>
      <c r="B82" s="30"/>
      <c r="C82" s="30"/>
      <c r="D82" s="29"/>
      <c r="E82" s="35"/>
      <c r="F82" s="3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landscape" r:id="rId1"/>
  <ignoredErrors>
    <ignoredError sqref="B9:F30" unlockedFormula="1"/>
    <ignoredError sqref="B31:F46 B47:F81" formulaRange="1" unlockedFormula="1"/>
    <ignoredError sqref="B82:F8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dcterms:created xsi:type="dcterms:W3CDTF">2018-11-20T17:29:30Z</dcterms:created>
  <dcterms:modified xsi:type="dcterms:W3CDTF">2024-02-07T17:21:38Z</dcterms:modified>
</cp:coreProperties>
</file>